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Прил. к программе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44" i="1" l="1"/>
  <c r="O44" i="1"/>
  <c r="M44" i="1"/>
  <c r="L44" i="1"/>
  <c r="K44" i="1"/>
  <c r="H34" i="1" l="1"/>
  <c r="H33" i="1"/>
  <c r="H39" i="1"/>
  <c r="H41" i="1" l="1"/>
  <c r="H32" i="1" l="1"/>
  <c r="H25" i="1" l="1"/>
  <c r="H24" i="1"/>
  <c r="H23" i="1"/>
  <c r="H22" i="1"/>
  <c r="H21" i="1"/>
  <c r="H20" i="1"/>
  <c r="H19" i="1"/>
  <c r="H18" i="1"/>
  <c r="H15" i="1"/>
  <c r="H14" i="1"/>
  <c r="H12" i="1"/>
  <c r="H11" i="1"/>
  <c r="H10" i="1"/>
  <c r="H26" i="1" l="1"/>
  <c r="H27" i="1"/>
  <c r="H28" i="1"/>
  <c r="H31" i="1" l="1"/>
  <c r="H37" i="1" l="1"/>
  <c r="H38" i="1" l="1"/>
  <c r="H36" i="1"/>
  <c r="H35" i="1" l="1"/>
  <c r="H30" i="1" l="1"/>
  <c r="H29" i="1"/>
  <c r="H13" i="1"/>
  <c r="H9" i="1" l="1"/>
  <c r="H42" i="1" l="1"/>
</calcChain>
</file>

<file path=xl/sharedStrings.xml><?xml version="1.0" encoding="utf-8"?>
<sst xmlns="http://schemas.openxmlformats.org/spreadsheetml/2006/main" count="128" uniqueCount="96">
  <si>
    <t>Адрес объекта капитального строительства (объекта недвижимости)</t>
  </si>
  <si>
    <t>Мощность (прирост мощности) объекта капитального строительства, подлежащая вводу, мощность приобретаемого объекта недвижимого имущества</t>
  </si>
  <si>
    <t>Год строительства (реконструкции) объекта капитального строительства (год приобретения объекта недвижимого имущетсва</t>
  </si>
  <si>
    <t>Мероприятия по подготовке и реализации бюджетных инвестиций в объекты капитального строительства муниципальной собственности и (или) приобретению объектов недвижимого имущества в муниципальную собственность</t>
  </si>
  <si>
    <t>Наименование объекта капитального строительства (объекта недвижимого имущества)</t>
  </si>
  <si>
    <t>Направление инвестирования (строительство, реконструкция, проектно-изыскательные работы, приобретение недвижимого имущества)</t>
  </si>
  <si>
    <t xml:space="preserve">Приложение ____ к муниципальной программе "Обеспечение реализации полномочий  Жуковского муниципального округа Брянской области"  </t>
  </si>
  <si>
    <t>Объем бюджетных инвестиций, рублей</t>
  </si>
  <si>
    <t>2021 год</t>
  </si>
  <si>
    <t>2022 год</t>
  </si>
  <si>
    <t>2023 год</t>
  </si>
  <si>
    <t>2024 год</t>
  </si>
  <si>
    <t>2025 год</t>
  </si>
  <si>
    <t>№ п/п</t>
  </si>
  <si>
    <t>Перечень мероприятий по подготовке и реализации бюджетных инвестиций в объекты капитального строительства муниципальной собственности и (или) приобретению объектов недвижимого имущества в муниципальную собственность</t>
  </si>
  <si>
    <t>Всего</t>
  </si>
  <si>
    <t>Строительство системы водоснабжения в н.п. Гостиловка Жуковского района Брянской области</t>
  </si>
  <si>
    <t>строительство</t>
  </si>
  <si>
    <t>2021 год (отчет)</t>
  </si>
  <si>
    <t>Строительство системы водоснабжения в п. Олсуфьево Жуковского района Брянской области (II очередь)</t>
  </si>
  <si>
    <t>Строительство водоснабжения в н.п. Олсуфьево Жуковского района Брянской области (3-я очередь)</t>
  </si>
  <si>
    <t>Дворец спорта г. Жуковка Брянской области</t>
  </si>
  <si>
    <t>в рамках подпрограммы "Реализация полномочий в сфере строительства, жилищно-коммунального и дорожного хозяйства, охрана окружающей среды"</t>
  </si>
  <si>
    <t>в рамках подпрограммы "Развитие культуры, спорта и молодежной политики"</t>
  </si>
  <si>
    <t>Региональный проект "Чистая вода (Брянская область)"</t>
  </si>
  <si>
    <t>в рамках муниципальной программы "Обеспечение реализации полномочий  Жуковского муниципального округа Брянской области"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</si>
  <si>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</si>
  <si>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приобретение недвижимого имущества</t>
  </si>
  <si>
    <t>Реконструкция уличного освещения в г. Жуковка</t>
  </si>
  <si>
    <t>реконструкция</t>
  </si>
  <si>
    <t>Реконструкция здания детского дома под детский сад по ул. Крупской, д. 1 в г. Жуковка Брянской области</t>
  </si>
  <si>
    <t>Реконструкция существующей пристройки к школе № 1 в г. Жуковка Жуковского района Брянской области</t>
  </si>
  <si>
    <t>Строительство водоснабжения в н.п. Красный Бор Жуковского муниципального округа Брянской области</t>
  </si>
  <si>
    <t>Строительство водопроводной сети в н.п. Ходиловичи Жуковского муниципального округа Брянской области</t>
  </si>
  <si>
    <t>Строительство школы в поселке Тросна Жуковского муниципального округа на 130 мест</t>
  </si>
  <si>
    <t>Брянская область, г. Жуковка, ул. Крупская, д. 1</t>
  </si>
  <si>
    <t>172 места</t>
  </si>
  <si>
    <t>Брянская область, г. Жуковка, пер. Первомайский, д. 43</t>
  </si>
  <si>
    <t>3731,62 м2 площадь здания</t>
  </si>
  <si>
    <t>Брянская область, н.п. Ржаница, ул. Гагарина</t>
  </si>
  <si>
    <t>Брянская область,Жуковский МО, н.п. Гостиловка</t>
  </si>
  <si>
    <t>Брянская область,Жуковский МО, н.п.Никольская Слобода</t>
  </si>
  <si>
    <t xml:space="preserve">Брянская область, Жуковский МО,н.п. Красный Бор </t>
  </si>
  <si>
    <t>130 мест</t>
  </si>
  <si>
    <t>Брянская область,г.Жуковка,пер.Школьный,д.9</t>
  </si>
  <si>
    <t>Брянская область, Жуковский МО,п.Тросна, ул.Ленина,д.61А</t>
  </si>
  <si>
    <t>Брянская область, Жуковский МО,н.п. Ходиловичи,ул.Речная</t>
  </si>
  <si>
    <t>Строительство водопроводной сети ул. Гагарина с. Ржаница Жуковского муниципального округа Брянской области</t>
  </si>
  <si>
    <t>(см. сведения о предоставленных жилых помещениях)</t>
  </si>
  <si>
    <t>проектно-изыскательские работы</t>
  </si>
  <si>
    <t>тех. инвентаризация и паспортизация объекта</t>
  </si>
  <si>
    <t>Направление инвестирования (строительство, реконструкция, проектно-изыскательские работы, приобретение недвижимого имущества)</t>
  </si>
  <si>
    <t>Год строительства (реконструкции) объекта капитального строительства (год приобретения объекта недвижимого имущества</t>
  </si>
  <si>
    <t>Брянская область, г. Жуковка, ул. Сельская</t>
  </si>
  <si>
    <t>2022 год (отчет)</t>
  </si>
  <si>
    <t>Реконструкция сетей холодного водоснабжения, ул. Сельская, г. Жуковка</t>
  </si>
  <si>
    <t>столовая на 218 посадочных мест, учебные помещения общей вместимостью 72 ученичексих места</t>
  </si>
  <si>
    <t>2022/доп.работы 2023</t>
  </si>
  <si>
    <t>Брянская область, Жуковский МО, н.п. Олсуфьево</t>
  </si>
  <si>
    <t>0,7 км</t>
  </si>
  <si>
    <t>Плановая дата начала и окончания работ (дата ввода в эксплуатацию)</t>
  </si>
  <si>
    <t>ввод в эксплуат. 01.12.2023</t>
  </si>
  <si>
    <t>Брянская область,г.Жуковка,ул.Луговая д,24-54; ул.Заречная-пер.Заречный,ул.Южная,ул.Партизанская,д.3-д.7; ул.Куйбышева,д.22-24а; ул.Воробьева; ул.К.Маркса,ул.Ленина,пер.Первомайский</t>
  </si>
  <si>
    <r>
      <t>2,777км/25м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</t>
    </r>
    <r>
      <rPr>
        <u/>
        <sz val="11"/>
        <color theme="1"/>
        <rFont val="Times New Roman"/>
        <family val="1"/>
        <charset val="204"/>
      </rPr>
      <t>4м</t>
    </r>
    <r>
      <rPr>
        <u/>
        <vertAlign val="superscript"/>
        <sz val="11"/>
        <color theme="1"/>
        <rFont val="Times New Roman"/>
        <family val="1"/>
        <charset val="204"/>
      </rPr>
      <t>3</t>
    </r>
    <r>
      <rPr>
        <u/>
        <sz val="11"/>
        <color theme="1"/>
        <rFont val="Times New Roman"/>
        <family val="1"/>
        <charset val="204"/>
      </rPr>
      <t>/ч</t>
    </r>
  </si>
  <si>
    <r>
      <t>2960 м.п./25м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</t>
    </r>
    <r>
      <rPr>
        <u/>
        <sz val="11"/>
        <color theme="1"/>
        <rFont val="Times New Roman"/>
        <family val="1"/>
        <charset val="204"/>
      </rPr>
      <t>4м</t>
    </r>
    <r>
      <rPr>
        <u/>
        <vertAlign val="superscript"/>
        <sz val="11"/>
        <color theme="1"/>
        <rFont val="Times New Roman"/>
        <family val="1"/>
        <charset val="204"/>
      </rPr>
      <t>3</t>
    </r>
    <r>
      <rPr>
        <u/>
        <sz val="11"/>
        <color theme="1"/>
        <rFont val="Times New Roman"/>
        <family val="1"/>
        <charset val="204"/>
      </rPr>
      <t>/ч</t>
    </r>
  </si>
  <si>
    <t>Брянская область, г. Жуковка, ул. Футбольная</t>
  </si>
  <si>
    <t>455 м.п.</t>
  </si>
  <si>
    <t>2907м.п.</t>
  </si>
  <si>
    <t>2026 год</t>
  </si>
  <si>
    <t>Строительство системы водоснабжения в н.п. Олсуфьево, ул.Морозова</t>
  </si>
  <si>
    <t>Брянская область, Жуковский МО, н.п. Олсуфьево, ул. Морозова</t>
  </si>
  <si>
    <t>Проверка</t>
  </si>
  <si>
    <t>Реконструкция уличного освещения по ул. Зеленой, н.п. Ржаница Жуковского муниципального округа</t>
  </si>
  <si>
    <t>Брянская область, Жуковский муниципальный округ, п. Ржаница, ул. Зеленая</t>
  </si>
  <si>
    <t>Реконструкция уличного освещения от перекр. ул. Ленина с пер. Заводской проезд и до ж-д переезда (вдоль ЖВМЗ)</t>
  </si>
  <si>
    <t>Реконструкция уличного освещения от перекр. ул. Ленина с пер. Заводской проезд и до ж-д переезда (вдоль ЖВМЗ) в г.Жуковка Жуковского муниципального округа Брянской области</t>
  </si>
  <si>
    <t>0,2 км</t>
  </si>
  <si>
    <t>Реконструкция участка существующей водопроводной сети (ул.Молодежная) в п.Латыши</t>
  </si>
  <si>
    <t>Брянская область, Жуковский МО, п. Латыши, ул. Молодежная</t>
  </si>
  <si>
    <t>0,190 км</t>
  </si>
  <si>
    <t>2023 год
(отчет)</t>
  </si>
  <si>
    <t>2027 год</t>
  </si>
  <si>
    <t>Обеспечение жильем тренеров, тренеров-преподавателей учреждений физической культуры и спорта Брянской области</t>
  </si>
  <si>
    <t xml:space="preserve">Приложение 5 к муниципальной программе "Обеспечение реализации полномочий  Жуковского муниципального округа Брянской области"  </t>
  </si>
  <si>
    <t>Строительство теплотрассы отопления и ГВС по ул. Футбольная г. Жуковка Жуковского муниципального округа Брянской области</t>
  </si>
  <si>
    <t>2021 год - 5 жил. пом.
2022 год - 13 жил. пом.
2023 год - 31 жил. пом.
2024 год - 5 жил. пом.
2025 год - 20 жил. пом.
2026 год - 20 жил. пом.
2027 год - 20 жил. пом.</t>
  </si>
  <si>
    <t xml:space="preserve">строительство </t>
  </si>
  <si>
    <t xml:space="preserve">  1 водонапорная башня  объемом  бака 50м3 высотой опоры 18м, скважина глубиной  185м.п. подземная насосная станция первого подъема   производительностью 25,0 м3/час  и водопроводные сети 0,073км </t>
  </si>
  <si>
    <t>Реконструкция локальных очистных сооружений</t>
  </si>
  <si>
    <t>Брянская область, Жуковский МО, н.п.Никольская Слобода, н.п.Латыши, г.Жуковка территория школы-интернат</t>
  </si>
  <si>
    <t xml:space="preserve"> 0,471 км</t>
  </si>
  <si>
    <t xml:space="preserve">0,3249 км </t>
  </si>
  <si>
    <t>42 жилых помещений</t>
  </si>
  <si>
    <t>3 жилых помещений</t>
  </si>
  <si>
    <t>Строительство водозабора в д. Никольская Слобода Жуковского муниципального округа Брянской области</t>
  </si>
  <si>
    <t>Приложение 7 к постановлению  администрации Жуковского муниципального округа Брянской области                            №1046   от 30.07.2025г.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</si>
</sst>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vertAlign val="superscript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left" wrapText="1"/>
    </xf>
    <xf numFmtId="2" fontId="1" fillId="0" borderId="0" xfId="0" applyNumberFormat="1" applyFont="1" applyFill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H1" sqref="H1:O1"/>
    </sheetView>
  </sheetViews>
  <sheetFormatPr defaultRowHeight="15" x14ac:dyDescent="0.25"/>
  <cols>
    <col min="1" max="1" width="5" style="1" customWidth="1"/>
    <col min="2" max="2" width="30.28515625" style="1" customWidth="1"/>
    <col min="3" max="4" width="16.28515625" style="1" customWidth="1"/>
    <col min="5" max="5" width="19.140625" style="1" customWidth="1"/>
    <col min="6" max="6" width="15.5703125" style="1" hidden="1" customWidth="1"/>
    <col min="7" max="7" width="18.140625" style="1" customWidth="1"/>
    <col min="8" max="8" width="15.42578125" style="1" customWidth="1"/>
    <col min="9" max="9" width="13.7109375" style="1" customWidth="1"/>
    <col min="10" max="11" width="13.7109375" style="1" bestFit="1" customWidth="1"/>
    <col min="12" max="12" width="15.5703125" style="1" customWidth="1"/>
    <col min="13" max="13" width="16" style="1" customWidth="1"/>
    <col min="14" max="14" width="12.5703125" style="1" customWidth="1"/>
    <col min="15" max="15" width="12.5703125" style="1" bestFit="1" customWidth="1"/>
    <col min="16" max="16" width="9.140625" style="1"/>
    <col min="17" max="17" width="6.28515625" style="1" customWidth="1"/>
    <col min="18" max="16384" width="9.140625" style="1"/>
  </cols>
  <sheetData>
    <row r="1" spans="1:17" ht="68.25" customHeight="1" x14ac:dyDescent="0.25">
      <c r="H1" s="45" t="s">
        <v>95</v>
      </c>
      <c r="I1" s="45"/>
      <c r="J1" s="45"/>
      <c r="K1" s="45"/>
      <c r="L1" s="45"/>
      <c r="M1" s="45"/>
      <c r="N1" s="45"/>
      <c r="O1" s="45"/>
    </row>
    <row r="2" spans="1:17" ht="40.5" customHeight="1" x14ac:dyDescent="0.25">
      <c r="H2" s="45" t="s">
        <v>83</v>
      </c>
      <c r="I2" s="45"/>
      <c r="J2" s="45"/>
      <c r="K2" s="45"/>
      <c r="L2" s="45"/>
      <c r="M2" s="45"/>
      <c r="N2" s="45"/>
      <c r="O2" s="45"/>
    </row>
    <row r="4" spans="1:17" ht="31.5" customHeight="1" x14ac:dyDescent="0.25">
      <c r="A4" s="62" t="s">
        <v>14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6" spans="1:17" ht="21" customHeight="1" x14ac:dyDescent="0.25">
      <c r="A6" s="61" t="s">
        <v>13</v>
      </c>
      <c r="B6" s="61" t="s">
        <v>4</v>
      </c>
      <c r="C6" s="61" t="s">
        <v>0</v>
      </c>
      <c r="D6" s="61" t="s">
        <v>51</v>
      </c>
      <c r="E6" s="61" t="s">
        <v>1</v>
      </c>
      <c r="F6" s="48" t="s">
        <v>60</v>
      </c>
      <c r="G6" s="61" t="s">
        <v>52</v>
      </c>
      <c r="H6" s="61" t="s">
        <v>7</v>
      </c>
      <c r="I6" s="61"/>
      <c r="J6" s="61"/>
      <c r="K6" s="61"/>
      <c r="L6" s="61"/>
      <c r="M6" s="61"/>
      <c r="N6" s="61"/>
      <c r="O6" s="61"/>
    </row>
    <row r="7" spans="1:17" ht="135" customHeight="1" x14ac:dyDescent="0.25">
      <c r="A7" s="61"/>
      <c r="B7" s="61"/>
      <c r="C7" s="61"/>
      <c r="D7" s="61"/>
      <c r="E7" s="61"/>
      <c r="F7" s="49"/>
      <c r="G7" s="61"/>
      <c r="H7" s="9" t="s">
        <v>15</v>
      </c>
      <c r="I7" s="4" t="s">
        <v>18</v>
      </c>
      <c r="J7" s="4" t="s">
        <v>54</v>
      </c>
      <c r="K7" s="4" t="s">
        <v>80</v>
      </c>
      <c r="L7" s="4" t="s">
        <v>11</v>
      </c>
      <c r="M7" s="27" t="s">
        <v>12</v>
      </c>
      <c r="N7" s="39" t="s">
        <v>68</v>
      </c>
      <c r="O7" s="4" t="s">
        <v>81</v>
      </c>
    </row>
    <row r="8" spans="1:17" ht="15.75" x14ac:dyDescent="0.25">
      <c r="A8" s="58" t="s">
        <v>25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17" ht="57" customHeight="1" x14ac:dyDescent="0.25">
      <c r="A9" s="46">
        <v>1</v>
      </c>
      <c r="B9" s="47" t="s">
        <v>30</v>
      </c>
      <c r="C9" s="48" t="s">
        <v>35</v>
      </c>
      <c r="D9" s="6" t="s">
        <v>49</v>
      </c>
      <c r="E9" s="6"/>
      <c r="F9" s="6"/>
      <c r="G9" s="14"/>
      <c r="H9" s="10">
        <f t="shared" ref="H9:H12" si="0">SUM(I9:O9)</f>
        <v>1237459.8700000001</v>
      </c>
      <c r="I9" s="7">
        <v>882735.64</v>
      </c>
      <c r="J9" s="7">
        <v>52723.34</v>
      </c>
      <c r="K9" s="7">
        <v>302000.89</v>
      </c>
      <c r="L9" s="7"/>
      <c r="M9" s="7"/>
      <c r="N9" s="7"/>
      <c r="O9" s="7"/>
    </row>
    <row r="10" spans="1:17" ht="48" customHeight="1" x14ac:dyDescent="0.25">
      <c r="A10" s="46"/>
      <c r="B10" s="47"/>
      <c r="C10" s="49"/>
      <c r="D10" s="6" t="s">
        <v>29</v>
      </c>
      <c r="E10" s="6" t="s">
        <v>36</v>
      </c>
      <c r="F10" s="6"/>
      <c r="G10" s="32">
        <v>2021</v>
      </c>
      <c r="H10" s="10">
        <f t="shared" si="0"/>
        <v>235034027.99000001</v>
      </c>
      <c r="I10" s="7">
        <v>3395300.34</v>
      </c>
      <c r="J10" s="7">
        <v>152543165.38</v>
      </c>
      <c r="K10" s="7">
        <v>79095562.269999996</v>
      </c>
      <c r="L10" s="7"/>
      <c r="M10" s="7"/>
      <c r="N10" s="7"/>
      <c r="O10" s="7"/>
    </row>
    <row r="11" spans="1:17" ht="105" customHeight="1" x14ac:dyDescent="0.25">
      <c r="A11" s="54">
        <v>2</v>
      </c>
      <c r="B11" s="59" t="s">
        <v>26</v>
      </c>
      <c r="C11" s="48" t="s">
        <v>48</v>
      </c>
      <c r="D11" s="6" t="s">
        <v>27</v>
      </c>
      <c r="E11" s="20" t="s">
        <v>85</v>
      </c>
      <c r="F11" s="18"/>
      <c r="G11" s="32">
        <v>2023</v>
      </c>
      <c r="H11" s="10">
        <f t="shared" si="0"/>
        <v>304004347.17000002</v>
      </c>
      <c r="I11" s="7">
        <v>9081100</v>
      </c>
      <c r="J11" s="7">
        <v>32744137.309999999</v>
      </c>
      <c r="K11" s="7">
        <v>79436666.590000004</v>
      </c>
      <c r="L11" s="7">
        <v>11652809</v>
      </c>
      <c r="M11" s="40">
        <v>57042861.869999997</v>
      </c>
      <c r="N11" s="40">
        <v>57023386.200000003</v>
      </c>
      <c r="O11" s="40">
        <v>57023386.200000003</v>
      </c>
      <c r="P11" s="25"/>
    </row>
    <row r="12" spans="1:17" x14ac:dyDescent="0.25">
      <c r="A12" s="55"/>
      <c r="B12" s="60"/>
      <c r="C12" s="49"/>
      <c r="D12" s="6" t="s">
        <v>17</v>
      </c>
      <c r="E12" s="34" t="s">
        <v>92</v>
      </c>
      <c r="F12" s="19"/>
      <c r="G12" s="32">
        <v>2023</v>
      </c>
      <c r="H12" s="10">
        <f t="shared" si="0"/>
        <v>156718802.81</v>
      </c>
      <c r="I12" s="7"/>
      <c r="J12" s="7"/>
      <c r="K12" s="7">
        <v>58500627.409999996</v>
      </c>
      <c r="L12" s="7">
        <v>97952778</v>
      </c>
      <c r="M12" s="7">
        <v>265397.40000000002</v>
      </c>
      <c r="N12" s="7"/>
      <c r="O12" s="7"/>
    </row>
    <row r="13" spans="1:17" ht="75" x14ac:dyDescent="0.25">
      <c r="A13" s="5">
        <v>3</v>
      </c>
      <c r="B13" s="12" t="s">
        <v>34</v>
      </c>
      <c r="C13" s="6" t="s">
        <v>45</v>
      </c>
      <c r="D13" s="6" t="s">
        <v>49</v>
      </c>
      <c r="E13" s="6" t="s">
        <v>43</v>
      </c>
      <c r="F13" s="6"/>
      <c r="G13" s="14"/>
      <c r="H13" s="10">
        <f t="shared" ref="H13:H15" si="1">SUM(I13:O13)</f>
        <v>62663</v>
      </c>
      <c r="I13" s="7"/>
      <c r="J13" s="7">
        <v>62663</v>
      </c>
      <c r="K13" s="7"/>
      <c r="L13" s="7"/>
      <c r="M13" s="7"/>
      <c r="N13" s="7"/>
      <c r="O13" s="7"/>
    </row>
    <row r="14" spans="1:17" ht="45" x14ac:dyDescent="0.25">
      <c r="A14" s="54">
        <v>4</v>
      </c>
      <c r="B14" s="50" t="s">
        <v>31</v>
      </c>
      <c r="C14" s="59" t="s">
        <v>44</v>
      </c>
      <c r="D14" s="6" t="s">
        <v>49</v>
      </c>
      <c r="E14" s="6"/>
      <c r="F14" s="6"/>
      <c r="G14" s="48">
        <v>2023</v>
      </c>
      <c r="H14" s="10">
        <f t="shared" si="1"/>
        <v>500001.05</v>
      </c>
      <c r="I14" s="7"/>
      <c r="J14" s="7"/>
      <c r="K14" s="7">
        <v>500001.05</v>
      </c>
      <c r="L14" s="7"/>
      <c r="M14" s="7"/>
      <c r="N14" s="7"/>
      <c r="O14" s="7"/>
    </row>
    <row r="15" spans="1:17" ht="63.75" x14ac:dyDescent="0.25">
      <c r="A15" s="55"/>
      <c r="B15" s="51"/>
      <c r="C15" s="60"/>
      <c r="D15" s="6" t="s">
        <v>29</v>
      </c>
      <c r="E15" s="20" t="s">
        <v>56</v>
      </c>
      <c r="F15" s="20"/>
      <c r="G15" s="49"/>
      <c r="H15" s="10">
        <f t="shared" si="1"/>
        <v>67631578.950000003</v>
      </c>
      <c r="I15" s="7"/>
      <c r="J15" s="7"/>
      <c r="K15" s="7">
        <v>67631578.950000003</v>
      </c>
      <c r="L15" s="7"/>
      <c r="M15" s="7"/>
      <c r="N15" s="7"/>
      <c r="O15" s="7"/>
      <c r="P15" s="56"/>
      <c r="Q15" s="57"/>
    </row>
    <row r="16" spans="1:17" ht="15.75" x14ac:dyDescent="0.25">
      <c r="A16" s="58" t="s">
        <v>22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spans="1:16" x14ac:dyDescent="0.25">
      <c r="A17" s="46">
        <v>5</v>
      </c>
      <c r="B17" s="46" t="s">
        <v>24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</row>
    <row r="18" spans="1:16" ht="45.75" customHeight="1" x14ac:dyDescent="0.25">
      <c r="A18" s="46"/>
      <c r="B18" s="47" t="s">
        <v>16</v>
      </c>
      <c r="C18" s="48" t="s">
        <v>40</v>
      </c>
      <c r="D18" s="6" t="s">
        <v>49</v>
      </c>
      <c r="E18" s="32"/>
      <c r="F18" s="32"/>
      <c r="G18" s="32"/>
      <c r="H18" s="10">
        <f>SUM(I18:O18)</f>
        <v>430309.69</v>
      </c>
      <c r="I18" s="7">
        <v>156000</v>
      </c>
      <c r="J18" s="11">
        <v>274309.69</v>
      </c>
      <c r="K18" s="4"/>
      <c r="L18" s="4"/>
      <c r="M18" s="27"/>
      <c r="N18" s="39"/>
      <c r="O18" s="4"/>
    </row>
    <row r="19" spans="1:16" ht="33" customHeight="1" x14ac:dyDescent="0.25">
      <c r="A19" s="46"/>
      <c r="B19" s="47"/>
      <c r="C19" s="49"/>
      <c r="D19" s="6" t="s">
        <v>17</v>
      </c>
      <c r="E19" s="12" t="s">
        <v>64</v>
      </c>
      <c r="F19" s="12"/>
      <c r="G19" s="32">
        <v>2021</v>
      </c>
      <c r="H19" s="10">
        <f>SUM(I19:O19)</f>
        <v>6873925.0999999996</v>
      </c>
      <c r="I19" s="7">
        <v>6171404.7999999998</v>
      </c>
      <c r="J19" s="7">
        <v>702520.3</v>
      </c>
      <c r="K19" s="7"/>
      <c r="L19" s="7"/>
      <c r="M19" s="7"/>
      <c r="N19" s="7"/>
      <c r="O19" s="7"/>
    </row>
    <row r="20" spans="1:16" ht="47.25" customHeight="1" x14ac:dyDescent="0.25">
      <c r="A20" s="46">
        <v>6</v>
      </c>
      <c r="B20" s="47" t="s">
        <v>19</v>
      </c>
      <c r="C20" s="48" t="s">
        <v>58</v>
      </c>
      <c r="D20" s="6" t="s">
        <v>49</v>
      </c>
      <c r="E20" s="6"/>
      <c r="F20" s="12"/>
      <c r="G20" s="32"/>
      <c r="H20" s="10">
        <f t="shared" ref="H20:H25" si="2">SUM(I20:O20)</f>
        <v>72500</v>
      </c>
      <c r="I20" s="7">
        <v>72500</v>
      </c>
      <c r="J20" s="7"/>
      <c r="K20" s="7"/>
      <c r="L20" s="7"/>
      <c r="M20" s="7"/>
      <c r="N20" s="7"/>
      <c r="O20" s="7"/>
    </row>
    <row r="21" spans="1:16" ht="46.5" customHeight="1" x14ac:dyDescent="0.25">
      <c r="A21" s="46"/>
      <c r="B21" s="47"/>
      <c r="C21" s="49"/>
      <c r="D21" s="6" t="s">
        <v>17</v>
      </c>
      <c r="E21" s="12" t="s">
        <v>67</v>
      </c>
      <c r="F21" s="12"/>
      <c r="G21" s="32">
        <v>2021</v>
      </c>
      <c r="H21" s="10">
        <f t="shared" si="2"/>
        <v>3867500</v>
      </c>
      <c r="I21" s="7">
        <v>3867500</v>
      </c>
      <c r="J21" s="7"/>
      <c r="K21" s="7"/>
      <c r="L21" s="7"/>
      <c r="M21" s="7"/>
      <c r="N21" s="7"/>
      <c r="O21" s="7"/>
    </row>
    <row r="22" spans="1:16" ht="44.25" customHeight="1" x14ac:dyDescent="0.25">
      <c r="A22" s="46">
        <v>7</v>
      </c>
      <c r="B22" s="47" t="s">
        <v>20</v>
      </c>
      <c r="C22" s="48" t="s">
        <v>58</v>
      </c>
      <c r="D22" s="6" t="s">
        <v>49</v>
      </c>
      <c r="E22" s="6"/>
      <c r="F22" s="12"/>
      <c r="G22" s="32"/>
      <c r="H22" s="10">
        <f t="shared" si="2"/>
        <v>551680</v>
      </c>
      <c r="I22" s="7">
        <v>496900</v>
      </c>
      <c r="J22" s="7">
        <v>54780</v>
      </c>
      <c r="K22" s="7"/>
      <c r="L22" s="7"/>
      <c r="M22" s="7"/>
      <c r="N22" s="7"/>
      <c r="O22" s="7"/>
    </row>
    <row r="23" spans="1:16" ht="39.75" customHeight="1" x14ac:dyDescent="0.25">
      <c r="A23" s="46"/>
      <c r="B23" s="47"/>
      <c r="C23" s="49"/>
      <c r="D23" s="6" t="s">
        <v>17</v>
      </c>
      <c r="E23" s="12" t="s">
        <v>63</v>
      </c>
      <c r="F23" s="24" t="s">
        <v>61</v>
      </c>
      <c r="G23" s="32" t="s">
        <v>57</v>
      </c>
      <c r="H23" s="10">
        <f t="shared" si="2"/>
        <v>8938558.3900000006</v>
      </c>
      <c r="I23" s="7"/>
      <c r="J23" s="7">
        <v>8938558.3900000006</v>
      </c>
      <c r="K23" s="7"/>
      <c r="L23" s="7"/>
      <c r="M23" s="7"/>
      <c r="N23" s="7"/>
      <c r="O23" s="7"/>
      <c r="P23" s="21"/>
    </row>
    <row r="24" spans="1:16" ht="61.5" customHeight="1" x14ac:dyDescent="0.25">
      <c r="A24" s="46">
        <v>8</v>
      </c>
      <c r="B24" s="59" t="s">
        <v>47</v>
      </c>
      <c r="C24" s="48" t="s">
        <v>39</v>
      </c>
      <c r="D24" s="6" t="s">
        <v>50</v>
      </c>
      <c r="E24" s="6"/>
      <c r="F24" s="12"/>
      <c r="G24" s="32"/>
      <c r="H24" s="10">
        <f t="shared" si="2"/>
        <v>14931</v>
      </c>
      <c r="I24" s="7"/>
      <c r="J24" s="7">
        <v>14931</v>
      </c>
      <c r="K24" s="7"/>
      <c r="L24" s="7"/>
      <c r="M24" s="7"/>
      <c r="N24" s="7"/>
      <c r="O24" s="7"/>
    </row>
    <row r="25" spans="1:16" ht="37.5" customHeight="1" x14ac:dyDescent="0.25">
      <c r="A25" s="46"/>
      <c r="B25" s="60"/>
      <c r="C25" s="49"/>
      <c r="D25" s="6" t="s">
        <v>17</v>
      </c>
      <c r="E25" s="12" t="s">
        <v>66</v>
      </c>
      <c r="F25" s="12"/>
      <c r="G25" s="32">
        <v>2021</v>
      </c>
      <c r="H25" s="10">
        <f t="shared" si="2"/>
        <v>743498</v>
      </c>
      <c r="I25" s="7">
        <v>743498</v>
      </c>
      <c r="J25" s="7"/>
      <c r="K25" s="7"/>
      <c r="L25" s="7"/>
      <c r="M25" s="7"/>
      <c r="N25" s="7"/>
      <c r="O25" s="7"/>
    </row>
    <row r="26" spans="1:16" ht="224.25" customHeight="1" x14ac:dyDescent="0.25">
      <c r="A26" s="5">
        <v>9</v>
      </c>
      <c r="B26" s="6" t="s">
        <v>28</v>
      </c>
      <c r="C26" s="12" t="s">
        <v>62</v>
      </c>
      <c r="D26" s="6" t="s">
        <v>29</v>
      </c>
      <c r="E26" s="6"/>
      <c r="F26" s="6"/>
      <c r="G26" s="14">
        <v>2021</v>
      </c>
      <c r="H26" s="10">
        <f t="shared" ref="H26:H42" si="3">SUM(I26:O26)</f>
        <v>2943316.03</v>
      </c>
      <c r="I26" s="7">
        <v>2943316.03</v>
      </c>
      <c r="J26" s="7"/>
      <c r="K26" s="7"/>
      <c r="L26" s="7"/>
      <c r="M26" s="7"/>
      <c r="N26" s="7"/>
      <c r="O26" s="7"/>
    </row>
    <row r="27" spans="1:16" ht="224.25" customHeight="1" x14ac:dyDescent="0.25">
      <c r="A27" s="30">
        <v>10</v>
      </c>
      <c r="B27" s="6" t="s">
        <v>72</v>
      </c>
      <c r="C27" s="12" t="s">
        <v>73</v>
      </c>
      <c r="D27" s="6" t="s">
        <v>29</v>
      </c>
      <c r="E27" s="12"/>
      <c r="F27" s="6"/>
      <c r="G27" s="31">
        <v>2024</v>
      </c>
      <c r="H27" s="10">
        <f t="shared" si="3"/>
        <v>89208.8</v>
      </c>
      <c r="I27" s="7"/>
      <c r="J27" s="7"/>
      <c r="K27" s="7"/>
      <c r="L27" s="7">
        <v>89208.8</v>
      </c>
      <c r="M27" s="7"/>
      <c r="N27" s="7"/>
      <c r="O27" s="7"/>
    </row>
    <row r="28" spans="1:16" ht="224.25" customHeight="1" x14ac:dyDescent="0.25">
      <c r="A28" s="30">
        <v>11</v>
      </c>
      <c r="B28" s="6" t="s">
        <v>74</v>
      </c>
      <c r="C28" s="12" t="s">
        <v>75</v>
      </c>
      <c r="D28" s="6" t="s">
        <v>29</v>
      </c>
      <c r="E28" s="12"/>
      <c r="F28" s="6"/>
      <c r="G28" s="31">
        <v>2024</v>
      </c>
      <c r="H28" s="10">
        <f t="shared" si="3"/>
        <v>1581691.2</v>
      </c>
      <c r="I28" s="7"/>
      <c r="J28" s="7"/>
      <c r="K28" s="7"/>
      <c r="L28" s="7">
        <v>1581691.2</v>
      </c>
      <c r="M28" s="7"/>
      <c r="N28" s="7"/>
      <c r="O28" s="7"/>
    </row>
    <row r="29" spans="1:16" ht="75" x14ac:dyDescent="0.25">
      <c r="A29" s="5">
        <v>12</v>
      </c>
      <c r="B29" s="12" t="s">
        <v>32</v>
      </c>
      <c r="C29" s="6" t="s">
        <v>42</v>
      </c>
      <c r="D29" s="6" t="s">
        <v>49</v>
      </c>
      <c r="E29" s="6"/>
      <c r="F29" s="6"/>
      <c r="G29" s="14"/>
      <c r="H29" s="10">
        <f t="shared" ref="H29:H39" si="4">SUM(I29:O29)</f>
        <v>0</v>
      </c>
      <c r="I29" s="7"/>
      <c r="J29" s="7"/>
      <c r="K29" s="7">
        <v>0</v>
      </c>
      <c r="L29" s="7"/>
      <c r="M29" s="7"/>
      <c r="N29" s="7"/>
      <c r="O29" s="7"/>
      <c r="P29" s="21"/>
    </row>
    <row r="30" spans="1:16" ht="90" x14ac:dyDescent="0.25">
      <c r="A30" s="5">
        <v>13</v>
      </c>
      <c r="B30" s="12" t="s">
        <v>33</v>
      </c>
      <c r="C30" s="6" t="s">
        <v>46</v>
      </c>
      <c r="D30" s="6" t="s">
        <v>49</v>
      </c>
      <c r="E30" s="6" t="s">
        <v>59</v>
      </c>
      <c r="F30" s="6"/>
      <c r="G30" s="14"/>
      <c r="H30" s="10">
        <f t="shared" si="4"/>
        <v>0</v>
      </c>
      <c r="I30" s="7"/>
      <c r="J30" s="7"/>
      <c r="K30" s="7"/>
      <c r="L30" s="7"/>
      <c r="M30" s="7"/>
      <c r="N30" s="7"/>
      <c r="O30" s="7"/>
      <c r="P30" s="21"/>
    </row>
    <row r="31" spans="1:16" ht="75" x14ac:dyDescent="0.25">
      <c r="A31" s="28">
        <v>14</v>
      </c>
      <c r="B31" s="33" t="s">
        <v>69</v>
      </c>
      <c r="C31" s="29" t="s">
        <v>70</v>
      </c>
      <c r="D31" s="6" t="s">
        <v>49</v>
      </c>
      <c r="E31" s="6" t="s">
        <v>76</v>
      </c>
      <c r="F31" s="6"/>
      <c r="G31" s="27"/>
      <c r="H31" s="10">
        <f t="shared" si="4"/>
        <v>0</v>
      </c>
      <c r="I31" s="7"/>
      <c r="J31" s="7"/>
      <c r="K31" s="7"/>
      <c r="L31" s="7"/>
      <c r="M31" s="7"/>
      <c r="N31" s="7"/>
      <c r="O31" s="7"/>
      <c r="P31" s="21"/>
    </row>
    <row r="32" spans="1:16" ht="75" x14ac:dyDescent="0.25">
      <c r="A32" s="35">
        <v>15</v>
      </c>
      <c r="B32" s="33" t="s">
        <v>77</v>
      </c>
      <c r="C32" s="29" t="s">
        <v>78</v>
      </c>
      <c r="D32" s="6" t="s">
        <v>49</v>
      </c>
      <c r="E32" s="6" t="s">
        <v>79</v>
      </c>
      <c r="F32" s="6"/>
      <c r="G32" s="36">
        <v>2024</v>
      </c>
      <c r="H32" s="10">
        <f t="shared" ref="H32:H34" si="5">SUM(I32:O32)</f>
        <v>732585</v>
      </c>
      <c r="I32" s="7"/>
      <c r="J32" s="7"/>
      <c r="K32" s="7"/>
      <c r="L32" s="7">
        <v>732585</v>
      </c>
      <c r="M32" s="7"/>
      <c r="N32" s="7"/>
      <c r="O32" s="7"/>
      <c r="P32" s="21"/>
    </row>
    <row r="33" spans="1:16" ht="45" x14ac:dyDescent="0.25">
      <c r="A33" s="46">
        <v>16</v>
      </c>
      <c r="B33" s="47" t="s">
        <v>94</v>
      </c>
      <c r="C33" s="48" t="s">
        <v>41</v>
      </c>
      <c r="D33" s="6" t="s">
        <v>49</v>
      </c>
      <c r="E33" s="6"/>
      <c r="F33" s="12"/>
      <c r="G33" s="44"/>
      <c r="H33" s="10">
        <f t="shared" si="5"/>
        <v>646696</v>
      </c>
      <c r="I33" s="7">
        <v>60550</v>
      </c>
      <c r="J33" s="7">
        <v>586146</v>
      </c>
      <c r="K33" s="8"/>
      <c r="L33" s="7"/>
      <c r="M33" s="7"/>
      <c r="N33" s="7"/>
      <c r="O33" s="7"/>
      <c r="P33" s="21"/>
    </row>
    <row r="34" spans="1:16" ht="180" x14ac:dyDescent="0.25">
      <c r="A34" s="46"/>
      <c r="B34" s="47"/>
      <c r="C34" s="49"/>
      <c r="D34" s="6" t="s">
        <v>17</v>
      </c>
      <c r="E34" s="12" t="s">
        <v>87</v>
      </c>
      <c r="F34" s="12"/>
      <c r="G34" s="44">
        <v>2025</v>
      </c>
      <c r="H34" s="10">
        <f t="shared" si="5"/>
        <v>16053774.539999999</v>
      </c>
      <c r="I34" s="7"/>
      <c r="J34" s="7"/>
      <c r="K34" s="13"/>
      <c r="L34" s="7"/>
      <c r="M34" s="7">
        <v>16053774.539999999</v>
      </c>
      <c r="N34" s="7"/>
      <c r="O34" s="7"/>
      <c r="P34" s="21"/>
    </row>
    <row r="35" spans="1:16" ht="42.75" customHeight="1" x14ac:dyDescent="0.25">
      <c r="A35" s="54">
        <v>17</v>
      </c>
      <c r="B35" s="50" t="s">
        <v>55</v>
      </c>
      <c r="C35" s="50" t="s">
        <v>53</v>
      </c>
      <c r="D35" s="6" t="s">
        <v>49</v>
      </c>
      <c r="E35" s="12"/>
      <c r="F35" s="12"/>
      <c r="G35" s="22"/>
      <c r="H35" s="10">
        <f t="shared" si="4"/>
        <v>639145</v>
      </c>
      <c r="I35" s="7"/>
      <c r="J35" s="7"/>
      <c r="K35" s="7">
        <v>639145</v>
      </c>
      <c r="L35" s="7"/>
      <c r="M35" s="7"/>
      <c r="N35" s="7"/>
      <c r="O35" s="7"/>
      <c r="P35" s="21"/>
    </row>
    <row r="36" spans="1:16" ht="30" customHeight="1" x14ac:dyDescent="0.25">
      <c r="A36" s="55"/>
      <c r="B36" s="51"/>
      <c r="C36" s="51"/>
      <c r="D36" s="12" t="s">
        <v>29</v>
      </c>
      <c r="E36" s="12" t="s">
        <v>90</v>
      </c>
      <c r="F36" s="12"/>
      <c r="G36" s="22">
        <v>2025</v>
      </c>
      <c r="H36" s="10">
        <f t="shared" si="4"/>
        <v>7375475.9800000004</v>
      </c>
      <c r="I36" s="7"/>
      <c r="J36" s="7"/>
      <c r="K36" s="7">
        <v>0</v>
      </c>
      <c r="L36" s="7"/>
      <c r="M36" s="7">
        <v>7375475.9800000004</v>
      </c>
      <c r="N36" s="7"/>
      <c r="O36" s="7"/>
      <c r="P36" s="25"/>
    </row>
    <row r="37" spans="1:16" ht="42" customHeight="1" x14ac:dyDescent="0.25">
      <c r="A37" s="54">
        <v>18</v>
      </c>
      <c r="B37" s="50" t="s">
        <v>84</v>
      </c>
      <c r="C37" s="52" t="s">
        <v>65</v>
      </c>
      <c r="D37" s="12" t="s">
        <v>49</v>
      </c>
      <c r="E37" s="12"/>
      <c r="F37" s="12"/>
      <c r="G37" s="22"/>
      <c r="H37" s="10">
        <f t="shared" si="4"/>
        <v>234860</v>
      </c>
      <c r="I37" s="7"/>
      <c r="J37" s="7"/>
      <c r="K37" s="7">
        <v>234860</v>
      </c>
      <c r="L37" s="7"/>
      <c r="M37" s="7"/>
      <c r="N37" s="7"/>
      <c r="O37" s="7"/>
      <c r="P37" s="25"/>
    </row>
    <row r="38" spans="1:16" x14ac:dyDescent="0.25">
      <c r="A38" s="55"/>
      <c r="B38" s="51"/>
      <c r="C38" s="53"/>
      <c r="D38" s="12" t="s">
        <v>86</v>
      </c>
      <c r="E38" s="12" t="s">
        <v>91</v>
      </c>
      <c r="F38" s="12"/>
      <c r="G38" s="22">
        <v>2025</v>
      </c>
      <c r="H38" s="10">
        <f t="shared" si="4"/>
        <v>11861593.699999999</v>
      </c>
      <c r="I38" s="7"/>
      <c r="J38" s="7"/>
      <c r="K38" s="7">
        <v>0</v>
      </c>
      <c r="L38" s="7"/>
      <c r="M38" s="7">
        <v>11861593.699999999</v>
      </c>
      <c r="N38" s="7"/>
      <c r="O38" s="7"/>
      <c r="P38" s="25"/>
    </row>
    <row r="39" spans="1:16" ht="135" x14ac:dyDescent="0.25">
      <c r="A39" s="41">
        <v>19</v>
      </c>
      <c r="B39" s="43" t="s">
        <v>88</v>
      </c>
      <c r="C39" s="42" t="s">
        <v>89</v>
      </c>
      <c r="D39" s="12" t="s">
        <v>49</v>
      </c>
      <c r="E39" s="12"/>
      <c r="F39" s="12"/>
      <c r="G39" s="22"/>
      <c r="H39" s="10">
        <f t="shared" si="4"/>
        <v>8165000</v>
      </c>
      <c r="I39" s="7"/>
      <c r="J39" s="7"/>
      <c r="K39" s="7"/>
      <c r="L39" s="7"/>
      <c r="M39" s="7">
        <v>8165000</v>
      </c>
      <c r="N39" s="7"/>
      <c r="O39" s="7"/>
      <c r="P39" s="25"/>
    </row>
    <row r="40" spans="1:16" ht="15.75" x14ac:dyDescent="0.25">
      <c r="A40" s="58" t="s">
        <v>23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</row>
    <row r="41" spans="1:16" ht="75" x14ac:dyDescent="0.25">
      <c r="A41" s="37">
        <v>20</v>
      </c>
      <c r="B41" s="38" t="s">
        <v>21</v>
      </c>
      <c r="C41" s="39" t="s">
        <v>37</v>
      </c>
      <c r="D41" s="6" t="s">
        <v>17</v>
      </c>
      <c r="E41" s="39" t="s">
        <v>38</v>
      </c>
      <c r="F41" s="39"/>
      <c r="G41" s="39">
        <v>2021</v>
      </c>
      <c r="H41" s="10">
        <f t="shared" ref="H41" si="6">SUM(I41:O41)</f>
        <v>144809376.31</v>
      </c>
      <c r="I41" s="7">
        <v>144809376.31</v>
      </c>
      <c r="J41" s="7"/>
      <c r="K41" s="7"/>
      <c r="L41" s="7"/>
      <c r="M41" s="7"/>
      <c r="N41" s="7"/>
      <c r="O41" s="7"/>
    </row>
    <row r="42" spans="1:16" ht="75" x14ac:dyDescent="0.25">
      <c r="A42" s="15">
        <v>21</v>
      </c>
      <c r="B42" s="16" t="s">
        <v>82</v>
      </c>
      <c r="C42" s="17"/>
      <c r="D42" s="6" t="s">
        <v>27</v>
      </c>
      <c r="E42" s="22" t="s">
        <v>93</v>
      </c>
      <c r="F42" s="23"/>
      <c r="G42" s="17">
        <v>2025</v>
      </c>
      <c r="H42" s="10">
        <f t="shared" si="3"/>
        <v>10832137.6</v>
      </c>
      <c r="I42" s="7"/>
      <c r="J42" s="7"/>
      <c r="K42" s="7"/>
      <c r="L42" s="7"/>
      <c r="M42" s="7">
        <v>10832137.6</v>
      </c>
      <c r="N42" s="7"/>
      <c r="O42" s="7"/>
    </row>
    <row r="44" spans="1:16" ht="13.5" hidden="1" customHeight="1" x14ac:dyDescent="0.25">
      <c r="J44" s="1" t="s">
        <v>71</v>
      </c>
      <c r="K44" s="26">
        <f>K9+K10+K11+K12+K14+K15+K18+K19+K20+K21+K22+K23+K24+K25+K26+K29+K30+K35+K36+K37+K38+K42</f>
        <v>286340442.16000003</v>
      </c>
      <c r="L44" s="26">
        <f t="shared" ref="L44" si="7">L9+L10+L11+L12+L14+L15+L18+L19+L20+L21+L22+L23+L24+L25+L26+L29+L30+L35+L36+L37+L38+L42</f>
        <v>109605587</v>
      </c>
      <c r="M44" s="26">
        <f>M11+M12+M34+M36+M38+M39+M42</f>
        <v>111596241.09</v>
      </c>
      <c r="N44" s="26">
        <f t="shared" ref="N44:O44" si="8">N11+N12+N34+N36+N38+N39+N42</f>
        <v>57023386.200000003</v>
      </c>
      <c r="O44" s="26">
        <f t="shared" si="8"/>
        <v>57023386.200000003</v>
      </c>
    </row>
  </sheetData>
  <mergeCells count="47">
    <mergeCell ref="B18:B19"/>
    <mergeCell ref="C18:C19"/>
    <mergeCell ref="A37:A38"/>
    <mergeCell ref="E6:E7"/>
    <mergeCell ref="G6:G7"/>
    <mergeCell ref="F6:F7"/>
    <mergeCell ref="A40:O40"/>
    <mergeCell ref="A16:O16"/>
    <mergeCell ref="B17:O17"/>
    <mergeCell ref="A17:A19"/>
    <mergeCell ref="A20:A21"/>
    <mergeCell ref="B20:B21"/>
    <mergeCell ref="A22:A23"/>
    <mergeCell ref="B22:B23"/>
    <mergeCell ref="A24:A25"/>
    <mergeCell ref="B24:B25"/>
    <mergeCell ref="C20:C21"/>
    <mergeCell ref="C22:C23"/>
    <mergeCell ref="C24:C25"/>
    <mergeCell ref="P15:Q15"/>
    <mergeCell ref="A8:O8"/>
    <mergeCell ref="A9:A10"/>
    <mergeCell ref="B9:B10"/>
    <mergeCell ref="C9:C10"/>
    <mergeCell ref="A11:A12"/>
    <mergeCell ref="B11:B12"/>
    <mergeCell ref="C11:C12"/>
    <mergeCell ref="A14:A15"/>
    <mergeCell ref="B14:B15"/>
    <mergeCell ref="C14:C15"/>
    <mergeCell ref="G14:G15"/>
    <mergeCell ref="H1:O1"/>
    <mergeCell ref="A33:A34"/>
    <mergeCell ref="B33:B34"/>
    <mergeCell ref="C33:C34"/>
    <mergeCell ref="B37:B38"/>
    <mergeCell ref="C37:C38"/>
    <mergeCell ref="A35:A36"/>
    <mergeCell ref="B35:B36"/>
    <mergeCell ref="C35:C36"/>
    <mergeCell ref="H2:O2"/>
    <mergeCell ref="H6:O6"/>
    <mergeCell ref="A4:O4"/>
    <mergeCell ref="A6:A7"/>
    <mergeCell ref="B6:B7"/>
    <mergeCell ref="C6:C7"/>
    <mergeCell ref="D6:D7"/>
  </mergeCells>
  <pageMargins left="0.7" right="0.7" top="0.26" bottom="0.28999999999999998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C23" sqref="C22:C23"/>
    </sheetView>
  </sheetViews>
  <sheetFormatPr defaultRowHeight="15" x14ac:dyDescent="0.25"/>
  <cols>
    <col min="1" max="1" width="27.42578125" style="1" customWidth="1"/>
    <col min="2" max="3" width="16.28515625" style="1" customWidth="1"/>
    <col min="4" max="4" width="19.140625" style="1" customWidth="1"/>
    <col min="5" max="5" width="18.140625" style="1" customWidth="1"/>
    <col min="6" max="16384" width="9.140625" style="1"/>
  </cols>
  <sheetData>
    <row r="1" spans="1:10" ht="56.25" customHeight="1" x14ac:dyDescent="0.25">
      <c r="F1" s="45" t="s">
        <v>6</v>
      </c>
      <c r="G1" s="45"/>
      <c r="H1" s="45"/>
      <c r="I1" s="45"/>
      <c r="J1" s="45"/>
    </row>
    <row r="3" spans="1:10" ht="31.5" customHeight="1" x14ac:dyDescent="0.25">
      <c r="A3" s="63" t="s">
        <v>3</v>
      </c>
      <c r="B3" s="63"/>
      <c r="C3" s="63"/>
      <c r="D3" s="63"/>
      <c r="E3" s="63"/>
      <c r="F3" s="63"/>
      <c r="G3" s="63"/>
      <c r="H3" s="63"/>
      <c r="I3" s="63"/>
      <c r="J3" s="63"/>
    </row>
    <row r="5" spans="1:10" ht="21" customHeight="1" x14ac:dyDescent="0.25">
      <c r="A5" s="64" t="s">
        <v>4</v>
      </c>
      <c r="B5" s="64" t="s">
        <v>0</v>
      </c>
      <c r="C5" s="64" t="s">
        <v>5</v>
      </c>
      <c r="D5" s="64" t="s">
        <v>1</v>
      </c>
      <c r="E5" s="64" t="s">
        <v>2</v>
      </c>
      <c r="F5" s="66" t="s">
        <v>7</v>
      </c>
      <c r="G5" s="67"/>
      <c r="H5" s="67"/>
      <c r="I5" s="67"/>
      <c r="J5" s="68"/>
    </row>
    <row r="6" spans="1:10" ht="135" customHeight="1" x14ac:dyDescent="0.25">
      <c r="A6" s="65"/>
      <c r="B6" s="65"/>
      <c r="C6" s="65"/>
      <c r="D6" s="65"/>
      <c r="E6" s="65"/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</sheetData>
  <mergeCells count="8">
    <mergeCell ref="F1:J1"/>
    <mergeCell ref="A3:J3"/>
    <mergeCell ref="A5:A6"/>
    <mergeCell ref="B5:B6"/>
    <mergeCell ref="C5:C6"/>
    <mergeCell ref="D5:D6"/>
    <mergeCell ref="E5:E6"/>
    <mergeCell ref="F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Прил. к программе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2025-07-30T13:41:37Z</dcterms:modified>
</cp:coreProperties>
</file>